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<sst xmlns="http://schemas.openxmlformats.org/spreadsheetml/2006/main" count="67" uniqueCount="59">
  <si>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</si>
  <si>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</si>
  <si>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</si>
  <si>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</si>
  <si>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</si>
  <si>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</si>
  <si>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</si>
  <si>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</si>
  <si>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</si>
  <si>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</si>
  <si>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</si>
  <si>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</si>
  <si>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</si>
  <si>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</si>
  <si>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</si>
  <si>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</si>
  <si>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</si>
  <si>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</si>
  <si>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</si>
  <si>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</si>
  <si>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</si>
  <si>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</si>
  <si>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</si>
  <si>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</si>
  <si>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</si>
  <si>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</si>
  <si>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</si>
  <si>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</si>
  <si>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</si>
  <si>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</si>
  <si>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</si>
  <si>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</si>
  <si>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</si>
  <si>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</si>
  <si>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</si>
  <si>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</si>
  <si>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</si>
  <si>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</si>
  <si>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</si>
  <si>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</si>
  <si>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</si>
  <si>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</si>
  <si>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</si>
  <si>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</si>
  <si>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</si>
  <si>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</si>
  <si>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</si>
  <si>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</si>
  <si>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</si>
  <si>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</si>
  <si>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</si>
  <si>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</si>
  <si>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Σεπτέμβριος 2021</t>
  </si>
  <si>
    <t>Οκτώβριος 2020</t>
  </si>
  <si>
    <t>Οκτώβριος 2021</t>
  </si>
  <si>
    <t>Μεταβολή Οκτώβριος
2020-2021</t>
  </si>
  <si>
    <t>Μεταβολή Σεπτέμβριος-Οκτώβριος 2021</t>
  </si>
  <si>
    <t xml:space="preserve">            Ετήσια μεταβολή και μηνιαία μεταβολή: Οκτώβριος 2020-2021</t>
  </si>
  <si>
    <t xml:space="preserve">            και Σεπτέμβριος-Οκτώβριος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</si>
</sst>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Οκτώβριο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225</c:v>
                </c:pt>
                <c:pt idx="1">
                  <c:v>40</c:v>
                </c:pt>
                <c:pt idx="2">
                  <c:v>1991</c:v>
                </c:pt>
                <c:pt idx="3">
                  <c:v>15</c:v>
                </c:pt>
                <c:pt idx="4">
                  <c:v>108</c:v>
                </c:pt>
                <c:pt idx="5">
                  <c:v>1743</c:v>
                </c:pt>
                <c:pt idx="6">
                  <c:v>6051</c:v>
                </c:pt>
                <c:pt idx="7">
                  <c:v>1379</c:v>
                </c:pt>
                <c:pt idx="8">
                  <c:v>7602</c:v>
                </c:pt>
                <c:pt idx="9">
                  <c:v>717</c:v>
                </c:pt>
                <c:pt idx="10">
                  <c:v>1540</c:v>
                </c:pt>
                <c:pt idx="11">
                  <c:v>299</c:v>
                </c:pt>
                <c:pt idx="12">
                  <c:v>1307</c:v>
                </c:pt>
                <c:pt idx="13">
                  <c:v>603</c:v>
                </c:pt>
                <c:pt idx="14">
                  <c:v>5706</c:v>
                </c:pt>
                <c:pt idx="15">
                  <c:v>2161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85</c:v>
                </c:pt>
                <c:pt idx="1">
                  <c:v>17</c:v>
                </c:pt>
                <c:pt idx="2">
                  <c:v>787</c:v>
                </c:pt>
                <c:pt idx="3">
                  <c:v>6</c:v>
                </c:pt>
                <c:pt idx="4">
                  <c:v>51</c:v>
                </c:pt>
                <c:pt idx="5">
                  <c:v>969</c:v>
                </c:pt>
                <c:pt idx="6">
                  <c:v>2283</c:v>
                </c:pt>
                <c:pt idx="7">
                  <c:v>390</c:v>
                </c:pt>
                <c:pt idx="8">
                  <c:v>1325</c:v>
                </c:pt>
                <c:pt idx="9">
                  <c:v>327</c:v>
                </c:pt>
                <c:pt idx="10">
                  <c:v>701</c:v>
                </c:pt>
                <c:pt idx="11">
                  <c:v>88</c:v>
                </c:pt>
                <c:pt idx="12">
                  <c:v>612</c:v>
                </c:pt>
                <c:pt idx="13">
                  <c:v>289</c:v>
                </c:pt>
                <c:pt idx="14">
                  <c:v>2168</c:v>
                </c:pt>
                <c:pt idx="15">
                  <c:v>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8624"/>
        <c:axId val="16140928"/>
      </c:barChart>
      <c:catAx>
        <c:axId val="16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614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6138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Οκτώβριος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-140</c:v>
                </c:pt>
                <c:pt idx="1">
                  <c:v>-23</c:v>
                </c:pt>
                <c:pt idx="2">
                  <c:v>-1204</c:v>
                </c:pt>
                <c:pt idx="3">
                  <c:v>-9</c:v>
                </c:pt>
                <c:pt idx="4">
                  <c:v>-57</c:v>
                </c:pt>
                <c:pt idx="5">
                  <c:v>-774</c:v>
                </c:pt>
                <c:pt idx="6">
                  <c:v>-3768</c:v>
                </c:pt>
                <c:pt idx="7">
                  <c:v>-989</c:v>
                </c:pt>
                <c:pt idx="8">
                  <c:v>-6277</c:v>
                </c:pt>
                <c:pt idx="9">
                  <c:v>-390</c:v>
                </c:pt>
                <c:pt idx="10">
                  <c:v>-839</c:v>
                </c:pt>
                <c:pt idx="11">
                  <c:v>-211</c:v>
                </c:pt>
                <c:pt idx="12">
                  <c:v>-695</c:v>
                </c:pt>
                <c:pt idx="13">
                  <c:v>-314</c:v>
                </c:pt>
                <c:pt idx="14">
                  <c:v>-3538</c:v>
                </c:pt>
                <c:pt idx="15">
                  <c:v>-1285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20352"/>
        <c:axId val="136022272"/>
      </c:barChart>
      <c:catAx>
        <c:axId val="136020352"/>
        <c:scaling>
          <c:orientation val="minMax"/>
        </c:scaling>
        <c:delete val="1"/>
        <c:axPos val="l"/>
        <c:majorTickMark val="out"/>
        <c:minorTickMark val="none"/>
        <c:tickLblPos val="nextTo"/>
        <c:crossAx val="136022272"/>
        <c:crosses val="autoZero"/>
        <c:auto val="1"/>
        <c:lblAlgn val="ctr"/>
        <c:lblOffset val="100"/>
        <c:noMultiLvlLbl val="0"/>
      </c:catAx>
      <c:valAx>
        <c:axId val="1360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602035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P29" sqref="P2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78" t="s">
        <v>52</v>
      </c>
      <c r="F5" s="78"/>
      <c r="G5" s="81" t="s">
        <v>56</v>
      </c>
      <c r="H5" s="78"/>
      <c r="I5" s="78" t="s">
        <v>53</v>
      </c>
      <c r="J5" s="78"/>
      <c r="K5" s="78" t="s">
        <v>54</v>
      </c>
      <c r="L5" s="78"/>
      <c r="M5" s="78" t="s">
        <v>55</v>
      </c>
      <c r="N5" s="79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6"/>
      <c r="R6" s="7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103</v>
      </c>
      <c r="F8" s="46">
        <f>E8/E24</f>
        <v>9.095725891910985E-3</v>
      </c>
      <c r="G8" s="47">
        <f t="shared" ref="G8:G23" si="0">K8-E8</f>
        <v>-18</v>
      </c>
      <c r="H8" s="73">
        <f t="shared" ref="H8:H23" si="1">G8/E8</f>
        <v>-0.17475728155339806</v>
      </c>
      <c r="I8" s="37">
        <v>225</v>
      </c>
      <c r="J8" s="74">
        <f>I8/I24</f>
        <v>7.1458062057357004E-3</v>
      </c>
      <c r="K8" s="37">
        <v>85</v>
      </c>
      <c r="L8" s="46">
        <f>K8/K24</f>
        <v>7.745580462912338E-3</v>
      </c>
      <c r="M8" s="48">
        <f t="shared" ref="M8:M23" si="2">K8-I8</f>
        <v>-140</v>
      </c>
      <c r="N8" s="35">
        <f t="shared" ref="N8:N23" si="3">M8/I8</f>
        <v>-0.62222222222222223</v>
      </c>
      <c r="O8" s="26"/>
      <c r="P8" s="65"/>
      <c r="Q8" s="37">
        <f t="shared" ref="Q8:Q23" si="4">I8</f>
        <v>225</v>
      </c>
      <c r="R8" s="37">
        <f t="shared" ref="R8:R23" si="5">K8</f>
        <v>85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20</v>
      </c>
      <c r="F9" s="46">
        <f>E9/E24</f>
        <v>1.7661603673613563E-3</v>
      </c>
      <c r="G9" s="47">
        <f t="shared" si="0"/>
        <v>-3</v>
      </c>
      <c r="H9" s="73">
        <f t="shared" si="1"/>
        <v>-0.15</v>
      </c>
      <c r="I9" s="37">
        <v>40</v>
      </c>
      <c r="J9" s="74">
        <f>I9/I24</f>
        <v>1.2703655476863467E-3</v>
      </c>
      <c r="K9" s="37">
        <v>17</v>
      </c>
      <c r="L9" s="46">
        <f>K9/K24</f>
        <v>1.5491160925824676E-3</v>
      </c>
      <c r="M9" s="48">
        <f t="shared" si="2"/>
        <v>-23</v>
      </c>
      <c r="N9" s="35">
        <f t="shared" si="3"/>
        <v>-0.57499999999999996</v>
      </c>
      <c r="O9" s="26"/>
      <c r="P9" s="1"/>
      <c r="Q9" s="37">
        <f t="shared" si="4"/>
        <v>40</v>
      </c>
      <c r="R9" s="37">
        <f t="shared" si="5"/>
        <v>17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752</v>
      </c>
      <c r="F10" s="46">
        <f>E10/E24</f>
        <v>6.6407629812787E-2</v>
      </c>
      <c r="G10" s="47">
        <f t="shared" si="0"/>
        <v>35</v>
      </c>
      <c r="H10" s="73">
        <f t="shared" si="1"/>
        <v>4.6542553191489359E-2</v>
      </c>
      <c r="I10" s="37">
        <v>1991</v>
      </c>
      <c r="J10" s="74">
        <f>I10/I24</f>
        <v>6.3232445136087903E-2</v>
      </c>
      <c r="K10" s="37">
        <v>787</v>
      </c>
      <c r="L10" s="46">
        <f>K10/K24</f>
        <v>7.1714962638964833E-2</v>
      </c>
      <c r="M10" s="48">
        <f t="shared" si="2"/>
        <v>-1204</v>
      </c>
      <c r="N10" s="35">
        <f t="shared" si="3"/>
        <v>-0.60472124560522356</v>
      </c>
      <c r="O10" s="26"/>
      <c r="P10" s="66"/>
      <c r="Q10" s="37">
        <f t="shared" si="4"/>
        <v>1991</v>
      </c>
      <c r="R10" s="37">
        <f t="shared" si="5"/>
        <v>787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7</v>
      </c>
      <c r="F11" s="46">
        <f>E11/E24</f>
        <v>6.1815612857647479E-4</v>
      </c>
      <c r="G11" s="47">
        <f t="shared" si="0"/>
        <v>-1</v>
      </c>
      <c r="H11" s="73">
        <f t="shared" si="1"/>
        <v>-0.14285714285714285</v>
      </c>
      <c r="I11" s="37">
        <v>15</v>
      </c>
      <c r="J11" s="74">
        <f>I11/I24</f>
        <v>4.7638708038238005E-4</v>
      </c>
      <c r="K11" s="37">
        <v>6</v>
      </c>
      <c r="L11" s="46">
        <f>K11/K24</f>
        <v>5.4674685620557679E-4</v>
      </c>
      <c r="M11" s="48">
        <f t="shared" si="2"/>
        <v>-9</v>
      </c>
      <c r="N11" s="35">
        <f t="shared" si="3"/>
        <v>-0.6</v>
      </c>
      <c r="O11" s="26"/>
      <c r="P11" s="5"/>
      <c r="Q11" s="37">
        <f t="shared" si="4"/>
        <v>15</v>
      </c>
      <c r="R11" s="37">
        <f t="shared" si="5"/>
        <v>6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52</v>
      </c>
      <c r="F12" s="46">
        <f>E12/E24</f>
        <v>4.5920169551395265E-3</v>
      </c>
      <c r="G12" s="47">
        <f t="shared" si="0"/>
        <v>-1</v>
      </c>
      <c r="H12" s="73">
        <f t="shared" si="1"/>
        <v>-1.9230769230769232E-2</v>
      </c>
      <c r="I12" s="37">
        <v>108</v>
      </c>
      <c r="J12" s="74">
        <f>I12/I24</f>
        <v>3.4299869787531361E-3</v>
      </c>
      <c r="K12" s="37">
        <v>51</v>
      </c>
      <c r="L12" s="46">
        <f>K12/K24</f>
        <v>4.6473482777474031E-3</v>
      </c>
      <c r="M12" s="48">
        <f t="shared" si="2"/>
        <v>-57</v>
      </c>
      <c r="N12" s="35">
        <f t="shared" si="3"/>
        <v>-0.52777777777777779</v>
      </c>
      <c r="O12" s="26"/>
      <c r="P12" s="5"/>
      <c r="Q12" s="37">
        <f t="shared" si="4"/>
        <v>108</v>
      </c>
      <c r="R12" s="37">
        <f t="shared" si="5"/>
        <v>51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978</v>
      </c>
      <c r="F13" s="46">
        <f>E13/E24</f>
        <v>8.6365241963970329E-2</v>
      </c>
      <c r="G13" s="47">
        <f t="shared" si="0"/>
        <v>-9</v>
      </c>
      <c r="H13" s="73">
        <f t="shared" si="1"/>
        <v>-9.202453987730062E-3</v>
      </c>
      <c r="I13" s="37">
        <v>1743</v>
      </c>
      <c r="J13" s="74">
        <f>I13/I24</f>
        <v>5.5356178740432561E-2</v>
      </c>
      <c r="K13" s="37">
        <v>969</v>
      </c>
      <c r="L13" s="46">
        <f>K13/K24</f>
        <v>8.8299617277200662E-2</v>
      </c>
      <c r="M13" s="48">
        <f t="shared" si="2"/>
        <v>-774</v>
      </c>
      <c r="N13" s="35">
        <f t="shared" si="3"/>
        <v>-0.44406196213425131</v>
      </c>
      <c r="O13" s="26"/>
      <c r="P13" s="5"/>
      <c r="Q13" s="37">
        <f t="shared" si="4"/>
        <v>1743</v>
      </c>
      <c r="R13" s="37">
        <f t="shared" si="5"/>
        <v>969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2309</v>
      </c>
      <c r="F14" s="46">
        <f>E14/E24</f>
        <v>0.20390321441186859</v>
      </c>
      <c r="G14" s="47">
        <f t="shared" si="0"/>
        <v>-26</v>
      </c>
      <c r="H14" s="73">
        <f t="shared" si="1"/>
        <v>-1.126028583802512E-2</v>
      </c>
      <c r="I14" s="37">
        <v>6051</v>
      </c>
      <c r="J14" s="74">
        <f>I14/I24</f>
        <v>0.1921745482262521</v>
      </c>
      <c r="K14" s="37">
        <v>2283</v>
      </c>
      <c r="L14" s="46">
        <f>K14/K24</f>
        <v>0.20803717878622197</v>
      </c>
      <c r="M14" s="48">
        <f t="shared" si="2"/>
        <v>-3768</v>
      </c>
      <c r="N14" s="35">
        <f t="shared" si="3"/>
        <v>-0.6227069905800694</v>
      </c>
      <c r="O14" s="26"/>
      <c r="P14" s="5"/>
      <c r="Q14" s="37">
        <f t="shared" si="4"/>
        <v>6051</v>
      </c>
      <c r="R14" s="37">
        <f t="shared" si="5"/>
        <v>2283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392</v>
      </c>
      <c r="F15" s="46">
        <f>E15/E24</f>
        <v>3.4616743200282588E-2</v>
      </c>
      <c r="G15" s="47">
        <f t="shared" si="0"/>
        <v>-2</v>
      </c>
      <c r="H15" s="73">
        <f t="shared" si="1"/>
        <v>-5.1020408163265302E-3</v>
      </c>
      <c r="I15" s="37">
        <v>1379</v>
      </c>
      <c r="J15" s="74">
        <f>I15/I24</f>
        <v>4.3795852256486807E-2</v>
      </c>
      <c r="K15" s="37">
        <v>390</v>
      </c>
      <c r="L15" s="46">
        <f>K15/K24</f>
        <v>3.5538545653362494E-2</v>
      </c>
      <c r="M15" s="48">
        <f t="shared" si="2"/>
        <v>-989</v>
      </c>
      <c r="N15" s="35">
        <f t="shared" si="3"/>
        <v>-0.71718636693255977</v>
      </c>
      <c r="O15" s="26"/>
      <c r="P15" s="5"/>
      <c r="Q15" s="37">
        <f t="shared" si="4"/>
        <v>1379</v>
      </c>
      <c r="R15" s="37">
        <f t="shared" si="5"/>
        <v>390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1294</v>
      </c>
      <c r="F16" s="46">
        <f>E16/E24</f>
        <v>0.11427057576827976</v>
      </c>
      <c r="G16" s="47">
        <f t="shared" si="0"/>
        <v>31</v>
      </c>
      <c r="H16" s="73">
        <f t="shared" si="1"/>
        <v>2.3956723338485315E-2</v>
      </c>
      <c r="I16" s="37">
        <v>7602</v>
      </c>
      <c r="J16" s="74">
        <f>I16/I24</f>
        <v>0.24143297233779021</v>
      </c>
      <c r="K16" s="37">
        <v>1325</v>
      </c>
      <c r="L16" s="46">
        <f>K16/K24</f>
        <v>0.12073993074539821</v>
      </c>
      <c r="M16" s="48">
        <f t="shared" si="2"/>
        <v>-6277</v>
      </c>
      <c r="N16" s="35">
        <f t="shared" si="3"/>
        <v>-0.82570376216785057</v>
      </c>
      <c r="O16" s="26"/>
      <c r="P16" s="5"/>
      <c r="Q16" s="37">
        <f t="shared" si="4"/>
        <v>7602</v>
      </c>
      <c r="R16" s="37">
        <f t="shared" si="5"/>
        <v>1325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332</v>
      </c>
      <c r="F17" s="46">
        <f>E17/E24</f>
        <v>2.9318262098198516E-2</v>
      </c>
      <c r="G17" s="47">
        <f t="shared" si="0"/>
        <v>-5</v>
      </c>
      <c r="H17" s="73">
        <f t="shared" si="1"/>
        <v>-1.5060240963855422E-2</v>
      </c>
      <c r="I17" s="37">
        <v>717</v>
      </c>
      <c r="J17" s="74">
        <f>I17/I24</f>
        <v>2.2771302442277767E-2</v>
      </c>
      <c r="K17" s="37">
        <v>327</v>
      </c>
      <c r="L17" s="46">
        <f>K17/K24</f>
        <v>2.9797703663203938E-2</v>
      </c>
      <c r="M17" s="48">
        <f t="shared" si="2"/>
        <v>-390</v>
      </c>
      <c r="N17" s="35">
        <f t="shared" si="3"/>
        <v>-0.54393305439330542</v>
      </c>
      <c r="O17" s="26"/>
      <c r="P17" s="5"/>
      <c r="Q17" s="37">
        <f t="shared" si="4"/>
        <v>717</v>
      </c>
      <c r="R17" s="37">
        <f t="shared" si="5"/>
        <v>327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599</v>
      </c>
      <c r="F18" s="46">
        <f>E18/E24</f>
        <v>5.2896503002472624E-2</v>
      </c>
      <c r="G18" s="47">
        <f t="shared" si="0"/>
        <v>102</v>
      </c>
      <c r="H18" s="73">
        <f t="shared" si="1"/>
        <v>0.17028380634390652</v>
      </c>
      <c r="I18" s="37">
        <v>1540</v>
      </c>
      <c r="J18" s="74">
        <f>I18/I24</f>
        <v>4.8909073585924348E-2</v>
      </c>
      <c r="K18" s="37">
        <v>701</v>
      </c>
      <c r="L18" s="46">
        <f>K18/K24</f>
        <v>6.3878257700018232E-2</v>
      </c>
      <c r="M18" s="48">
        <f t="shared" si="2"/>
        <v>-839</v>
      </c>
      <c r="N18" s="35">
        <f t="shared" si="3"/>
        <v>-0.54480519480519485</v>
      </c>
      <c r="O18" s="26"/>
      <c r="P18" s="5"/>
      <c r="Q18" s="37">
        <f t="shared" si="4"/>
        <v>1540</v>
      </c>
      <c r="R18" s="37">
        <f t="shared" si="5"/>
        <v>701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96</v>
      </c>
      <c r="F19" s="46">
        <f>E19/E24</f>
        <v>8.477569763334511E-3</v>
      </c>
      <c r="G19" s="47">
        <f t="shared" si="0"/>
        <v>-8</v>
      </c>
      <c r="H19" s="73">
        <f t="shared" si="1"/>
        <v>-8.3333333333333329E-2</v>
      </c>
      <c r="I19" s="37">
        <v>299</v>
      </c>
      <c r="J19" s="74">
        <f>I19/I24</f>
        <v>9.4959824689554422E-3</v>
      </c>
      <c r="K19" s="37">
        <v>88</v>
      </c>
      <c r="L19" s="46">
        <f>K19/K24</f>
        <v>8.0189538910151268E-3</v>
      </c>
      <c r="M19" s="48">
        <f t="shared" si="2"/>
        <v>-211</v>
      </c>
      <c r="N19" s="35">
        <f t="shared" si="3"/>
        <v>-0.70568561872909696</v>
      </c>
      <c r="O19" s="26"/>
      <c r="P19" s="5"/>
      <c r="Q19" s="37">
        <f t="shared" si="4"/>
        <v>299</v>
      </c>
      <c r="R19" s="37">
        <f t="shared" si="5"/>
        <v>88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743</v>
      </c>
      <c r="F20" s="46">
        <f>E20/E24</f>
        <v>6.561285764747439E-2</v>
      </c>
      <c r="G20" s="47">
        <f t="shared" si="0"/>
        <v>-131</v>
      </c>
      <c r="H20" s="73">
        <f t="shared" si="1"/>
        <v>-0.17631224764468373</v>
      </c>
      <c r="I20" s="37">
        <v>1307</v>
      </c>
      <c r="J20" s="74">
        <f>I20/I24</f>
        <v>4.1509194270651383E-2</v>
      </c>
      <c r="K20" s="37">
        <v>612</v>
      </c>
      <c r="L20" s="46">
        <f>K20/K24</f>
        <v>5.5768179332968834E-2</v>
      </c>
      <c r="M20" s="48">
        <f t="shared" si="2"/>
        <v>-695</v>
      </c>
      <c r="N20" s="35">
        <f t="shared" si="3"/>
        <v>-0.53175210405508799</v>
      </c>
      <c r="O20" s="26"/>
      <c r="P20" s="5"/>
      <c r="Q20" s="37">
        <f t="shared" si="4"/>
        <v>1307</v>
      </c>
      <c r="R20" s="37">
        <f t="shared" si="5"/>
        <v>612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325</v>
      </c>
      <c r="F21" s="46">
        <f>E21/E24</f>
        <v>2.8700105969622042E-2</v>
      </c>
      <c r="G21" s="47">
        <f t="shared" si="0"/>
        <v>-36</v>
      </c>
      <c r="H21" s="73">
        <f t="shared" si="1"/>
        <v>-0.11076923076923077</v>
      </c>
      <c r="I21" s="37">
        <v>603</v>
      </c>
      <c r="J21" s="74">
        <f>I21/I24</f>
        <v>1.9150760631371676E-2</v>
      </c>
      <c r="K21" s="37">
        <v>289</v>
      </c>
      <c r="L21" s="46">
        <f>K21/K24</f>
        <v>2.6334973573901951E-2</v>
      </c>
      <c r="M21" s="48">
        <f t="shared" si="2"/>
        <v>-314</v>
      </c>
      <c r="N21" s="35">
        <f t="shared" si="3"/>
        <v>-0.52072968490878935</v>
      </c>
      <c r="O21" s="26"/>
      <c r="P21" s="5"/>
      <c r="Q21" s="37">
        <f t="shared" si="4"/>
        <v>603</v>
      </c>
      <c r="R21" s="37">
        <f t="shared" si="5"/>
        <v>289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2341</v>
      </c>
      <c r="F22" s="46">
        <f>E22/E24</f>
        <v>0.20672907099964677</v>
      </c>
      <c r="G22" s="47">
        <f t="shared" si="0"/>
        <v>-173</v>
      </c>
      <c r="H22" s="73">
        <f t="shared" si="1"/>
        <v>-7.3900042716787698E-2</v>
      </c>
      <c r="I22" s="37">
        <v>5706</v>
      </c>
      <c r="J22" s="74">
        <f>I22/I24</f>
        <v>0.18121764537745735</v>
      </c>
      <c r="K22" s="37">
        <v>2168</v>
      </c>
      <c r="L22" s="46">
        <f>K22/K24</f>
        <v>0.19755786404228176</v>
      </c>
      <c r="M22" s="48">
        <f t="shared" si="2"/>
        <v>-3538</v>
      </c>
      <c r="N22" s="35">
        <f t="shared" si="3"/>
        <v>-0.62004907115317209</v>
      </c>
      <c r="O22" s="26"/>
      <c r="P22" s="5"/>
      <c r="Q22" s="37">
        <f t="shared" si="4"/>
        <v>5706</v>
      </c>
      <c r="R22" s="37">
        <f t="shared" si="5"/>
        <v>2168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981</v>
      </c>
      <c r="F23" s="46">
        <f>E23/E24</f>
        <v>8.6630166019074528E-2</v>
      </c>
      <c r="G23" s="47">
        <f t="shared" si="0"/>
        <v>-105</v>
      </c>
      <c r="H23" s="73">
        <f t="shared" si="1"/>
        <v>-0.10703363914373089</v>
      </c>
      <c r="I23" s="82">
        <v>2161</v>
      </c>
      <c r="J23" s="74">
        <f>I23/I24</f>
        <v>6.8631498713754888E-2</v>
      </c>
      <c r="K23" s="37">
        <v>876</v>
      </c>
      <c r="L23" s="46">
        <f>K23/K24</f>
        <v>7.9825041006014216E-2</v>
      </c>
      <c r="M23" s="48">
        <f t="shared" si="2"/>
        <v>-1285</v>
      </c>
      <c r="N23" s="35">
        <f t="shared" si="3"/>
        <v>-0.59463211476168443</v>
      </c>
      <c r="O23" s="26"/>
      <c r="P23" s="5"/>
      <c r="Q23" s="37">
        <f t="shared" si="4"/>
        <v>2161</v>
      </c>
      <c r="R23" s="37">
        <f t="shared" si="5"/>
        <v>876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11324</v>
      </c>
      <c r="F24" s="60">
        <f>E24/E24</f>
        <v>1</v>
      </c>
      <c r="G24" s="71">
        <f t="shared" ref="G24" si="6">K24-E24</f>
        <v>-350</v>
      </c>
      <c r="H24" s="61">
        <f t="shared" ref="H24" si="7">G24/E24</f>
        <v>-3.0907806428823736E-2</v>
      </c>
      <c r="I24" s="62">
        <f>SUM(I8:I23)</f>
        <v>31487</v>
      </c>
      <c r="J24" s="60">
        <f>I24/I24</f>
        <v>1</v>
      </c>
      <c r="K24" s="59">
        <f>SUM(K8:K23)</f>
        <v>10974</v>
      </c>
      <c r="L24" s="60">
        <f>K24/K24</f>
        <v>1</v>
      </c>
      <c r="M24" s="62">
        <f t="shared" ref="M24" si="8">K24-I24</f>
        <v>-20513</v>
      </c>
      <c r="N24" s="72">
        <f t="shared" ref="N24" si="9">M24/I24</f>
        <v>-0.65147521199225078</v>
      </c>
      <c r="O24" s="27"/>
      <c r="P24" s="5"/>
      <c r="Q24" s="68">
        <f>SUM(Q8:Q23)</f>
        <v>31487</v>
      </c>
      <c r="R24" s="69">
        <f>SUM(R8:R23)</f>
        <v>10974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2021-11-01T08:55:49Z</cp:lastPrinted>
  <dcterms:created xsi:type="dcterms:W3CDTF">2003-06-02T05:51:50Z</dcterms:created>
  <dcterms:modified xsi:type="dcterms:W3CDTF">2021-11-01T08:55:50Z</dcterms:modified>
</cp:coreProperties>
</file>